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3D586EBE-CCBF-CF40-AE0F-BBBF25AD0628}" xr6:coauthVersionLast="36" xr6:coauthVersionMax="36" xr10:uidLastSave="{00000000-0000-0000-0000-000000000000}"/>
  <bookViews>
    <workbookView xWindow="2740" yWindow="500" windowWidth="21880" windowHeight="14140" xr2:uid="{B418BF80-5A3B-1547-9B63-1434CF8F1ECD}"/>
  </bookViews>
  <sheets>
    <sheet name="keds " sheetId="1" r:id="rId1"/>
    <sheet name="pepe jeans" sheetId="2" r:id="rId2"/>
    <sheet name="sperry" sheetId="3" r:id="rId3"/>
    <sheet name="vans" sheetId="4" r:id="rId4"/>
    <sheet name="Outlet skladište uzorci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G4" i="4"/>
  <c r="G5" i="4"/>
  <c r="G3" i="4"/>
  <c r="G4" i="3"/>
  <c r="G5" i="3"/>
  <c r="G6" i="3"/>
  <c r="G7" i="3"/>
  <c r="G3" i="3"/>
  <c r="G4" i="2"/>
  <c r="G5" i="2"/>
  <c r="G6" i="2"/>
  <c r="G7" i="2"/>
  <c r="G8" i="2"/>
  <c r="G9" i="2"/>
  <c r="G10" i="2"/>
  <c r="G11" i="2"/>
  <c r="G12" i="2"/>
  <c r="G13" i="2"/>
  <c r="G14" i="2"/>
  <c r="G15" i="2"/>
  <c r="G3" i="2"/>
  <c r="G4" i="1"/>
  <c r="G5" i="1"/>
  <c r="G6" i="1"/>
  <c r="G7" i="1"/>
  <c r="G8" i="1"/>
  <c r="G9" i="1"/>
  <c r="G10" i="1"/>
  <c r="G3" i="1"/>
  <c r="C14" i="5" l="1"/>
  <c r="C13" i="5" l="1"/>
  <c r="C12" i="5" l="1"/>
  <c r="C11" i="5" l="1"/>
  <c r="C10" i="5" l="1"/>
  <c r="H4" i="4" l="1"/>
  <c r="H5" i="4"/>
  <c r="H3" i="4"/>
  <c r="H4" i="3"/>
  <c r="H5" i="3"/>
  <c r="H6" i="3"/>
  <c r="H7" i="3"/>
  <c r="H3" i="3"/>
  <c r="H6" i="2"/>
  <c r="H4" i="2"/>
  <c r="H5" i="2"/>
  <c r="H7" i="2"/>
  <c r="H8" i="2"/>
  <c r="H9" i="2"/>
  <c r="H10" i="2"/>
  <c r="H11" i="2"/>
  <c r="H12" i="2"/>
  <c r="H13" i="2"/>
  <c r="H14" i="2"/>
  <c r="H15" i="2"/>
  <c r="H3" i="2"/>
  <c r="H6" i="1"/>
  <c r="H3" i="1"/>
  <c r="H4" i="1"/>
  <c r="H5" i="1"/>
  <c r="H7" i="1"/>
  <c r="H8" i="1"/>
  <c r="H9" i="1"/>
  <c r="H10" i="1"/>
  <c r="H11" i="1" l="1"/>
  <c r="C2" i="5" s="1"/>
  <c r="H6" i="4"/>
  <c r="C5" i="5" s="1"/>
  <c r="H8" i="3"/>
  <c r="C4" i="5" s="1"/>
  <c r="H16" i="2"/>
  <c r="C3" i="5" s="1"/>
  <c r="B5" i="5"/>
  <c r="B4" i="5"/>
  <c r="B3" i="5"/>
  <c r="B2" i="5"/>
  <c r="C7" i="5" l="1"/>
  <c r="B7" i="5"/>
</calcChain>
</file>

<file path=xl/sharedStrings.xml><?xml version="1.0" encoding="utf-8"?>
<sst xmlns="http://schemas.openxmlformats.org/spreadsheetml/2006/main" count="197" uniqueCount="53">
  <si>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</si>
  <si>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</si>
  <si>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</si>
  <si>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</si>
  <si>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</si>
  <si>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</si>
  <si>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</si>
  <si>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</si>
  <si>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17701000000100201001</t>
  </si>
  <si>
    <t>Keds uzorak obuće 1</t>
  </si>
  <si>
    <t>par</t>
  </si>
  <si>
    <t>žensko</t>
  </si>
  <si>
    <t>ŠTITNICI</t>
  </si>
  <si>
    <t>17701000000100301001</t>
  </si>
  <si>
    <t>Keds uzorak obuće 2</t>
  </si>
  <si>
    <t>UKUPNO:</t>
  </si>
  <si>
    <t>08901000000100101014</t>
  </si>
  <si>
    <t>Pepe Jeans uzorak obuće 100</t>
  </si>
  <si>
    <t>tenisice</t>
  </si>
  <si>
    <t>08901000000100101003</t>
  </si>
  <si>
    <t>Pepe Jeans uzorak obuća 199</t>
  </si>
  <si>
    <t>08901000000100101005</t>
  </si>
  <si>
    <t>Pepe Jeans uzorak obuće 150</t>
  </si>
  <si>
    <t>08901000000100101490</t>
  </si>
  <si>
    <t>Pepe Jeans uzorak obuće 250</t>
  </si>
  <si>
    <t>08901000000100101001</t>
  </si>
  <si>
    <t>Pepe Jeans uzorak obuća 249</t>
  </si>
  <si>
    <t>08901000000100101023</t>
  </si>
  <si>
    <t>Pepe Jeans uzorak obuće 50</t>
  </si>
  <si>
    <t>17601000000100201001</t>
  </si>
  <si>
    <t>Sperry uzorak obuće 1</t>
  </si>
  <si>
    <t>17601000000100401001</t>
  </si>
  <si>
    <t>Sperry uzorak obuće 3</t>
  </si>
  <si>
    <t>17601000000100301001</t>
  </si>
  <si>
    <t>Sperry uzorak obuće 2</t>
  </si>
  <si>
    <t>13604000037900101002</t>
  </si>
  <si>
    <t>Vans uzorak ftw 200</t>
  </si>
  <si>
    <t>13604000037900101015</t>
  </si>
  <si>
    <t>Vans uzorak ftw 150</t>
  </si>
  <si>
    <t>13604000037900101003</t>
  </si>
  <si>
    <t>Vans uzorak ftw 50</t>
  </si>
  <si>
    <t xml:space="preserve"> Paleta Keds uzorci obuće</t>
  </si>
  <si>
    <t xml:space="preserve"> Paleta Pepe Jeans uzorak obuće</t>
  </si>
  <si>
    <t xml:space="preserve"> Paleta Sperry uzorak obuće</t>
  </si>
  <si>
    <t xml:space="preserve"> Paleta Vans uzorak</t>
  </si>
  <si>
    <t>Paleta Keds uzorci obuće</t>
  </si>
  <si>
    <t>Paleta Pepe Jeans uzorak obuće</t>
  </si>
  <si>
    <t>Paleta Sperry uzorak obuće</t>
  </si>
  <si>
    <t>Paleta Vans uzorak</t>
  </si>
  <si>
    <t>Outlet skladište uzorci ukupno</t>
  </si>
  <si>
    <t>Početna cijena</t>
  </si>
  <si>
    <t>Prodajna cijena</t>
  </si>
  <si>
    <t>Početn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</si>
</sst>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DF8E-70F0-CF48-80C1-27216B0494C0}">
  <dimension ref="A1:J11"/>
  <sheetViews>
    <sheetView tabSelected="1" workbookViewId="0">
      <selection activeCell="G3" sqref="G3:G10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3" style="2" bestFit="1" customWidth="1"/>
    <col min="7" max="7" width="13.6640625" style="2" bestFit="1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3"/>
      <c r="B1" s="3" t="s">
        <v>41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5" t="s">
        <v>50</v>
      </c>
      <c r="G2" s="5" t="s">
        <v>51</v>
      </c>
      <c r="H2" s="3" t="s">
        <v>5</v>
      </c>
      <c r="I2" s="4" t="s">
        <v>6</v>
      </c>
      <c r="J2" s="4" t="s">
        <v>7</v>
      </c>
    </row>
    <row r="3" spans="1:10" x14ac:dyDescent="0.2">
      <c r="A3" s="3">
        <v>1</v>
      </c>
      <c r="B3" s="4" t="s">
        <v>8</v>
      </c>
      <c r="C3" s="4" t="s">
        <v>9</v>
      </c>
      <c r="D3" s="4" t="s">
        <v>10</v>
      </c>
      <c r="E3" s="3">
        <v>43</v>
      </c>
      <c r="F3" s="3">
        <v>26.54</v>
      </c>
      <c r="G3" s="5">
        <f>F3*0.9*0.9*0.9*0.9*0.9*0.9</f>
        <v>14.104444140000002</v>
      </c>
      <c r="H3" s="5">
        <f>E3*G3</f>
        <v>606.49109802000009</v>
      </c>
      <c r="I3" s="4" t="s">
        <v>11</v>
      </c>
      <c r="J3" s="4" t="s">
        <v>12</v>
      </c>
    </row>
    <row r="4" spans="1:10" x14ac:dyDescent="0.2">
      <c r="A4" s="3">
        <v>2</v>
      </c>
      <c r="B4" s="4" t="s">
        <v>8</v>
      </c>
      <c r="C4" s="4" t="s">
        <v>9</v>
      </c>
      <c r="D4" s="4" t="s">
        <v>10</v>
      </c>
      <c r="E4" s="3">
        <v>25</v>
      </c>
      <c r="F4" s="3">
        <v>26.54</v>
      </c>
      <c r="G4" s="5">
        <f t="shared" ref="G4:G10" si="0">F4*0.9*0.9*0.9*0.9*0.9*0.9</f>
        <v>14.104444140000002</v>
      </c>
      <c r="H4" s="5">
        <f t="shared" ref="H4:H10" si="1">E4*G4</f>
        <v>352.61110350000007</v>
      </c>
      <c r="I4" s="4" t="s">
        <v>11</v>
      </c>
      <c r="J4" s="4" t="s">
        <v>12</v>
      </c>
    </row>
    <row r="5" spans="1:10" x14ac:dyDescent="0.2">
      <c r="A5" s="3">
        <v>3</v>
      </c>
      <c r="B5" s="4" t="s">
        <v>8</v>
      </c>
      <c r="C5" s="4" t="s">
        <v>9</v>
      </c>
      <c r="D5" s="4" t="s">
        <v>10</v>
      </c>
      <c r="E5" s="3">
        <v>37</v>
      </c>
      <c r="F5" s="3">
        <v>26.54</v>
      </c>
      <c r="G5" s="5">
        <f t="shared" si="0"/>
        <v>14.104444140000002</v>
      </c>
      <c r="H5" s="5">
        <f t="shared" si="1"/>
        <v>521.86443318000011</v>
      </c>
      <c r="I5" s="4" t="s">
        <v>11</v>
      </c>
      <c r="J5" s="4" t="s">
        <v>12</v>
      </c>
    </row>
    <row r="6" spans="1:10" x14ac:dyDescent="0.2">
      <c r="A6" s="3">
        <v>4</v>
      </c>
      <c r="B6" s="4" t="s">
        <v>8</v>
      </c>
      <c r="C6" s="4" t="s">
        <v>9</v>
      </c>
      <c r="D6" s="4" t="s">
        <v>10</v>
      </c>
      <c r="E6" s="3">
        <v>39</v>
      </c>
      <c r="F6" s="3">
        <v>26.54</v>
      </c>
      <c r="G6" s="5">
        <f t="shared" si="0"/>
        <v>14.104444140000002</v>
      </c>
      <c r="H6" s="5">
        <f t="shared" si="1"/>
        <v>550.0733214600001</v>
      </c>
      <c r="I6" s="4" t="s">
        <v>11</v>
      </c>
      <c r="J6" s="4" t="s">
        <v>12</v>
      </c>
    </row>
    <row r="7" spans="1:10" x14ac:dyDescent="0.2">
      <c r="A7" s="3">
        <v>5</v>
      </c>
      <c r="B7" s="4" t="s">
        <v>13</v>
      </c>
      <c r="C7" s="4" t="s">
        <v>14</v>
      </c>
      <c r="D7" s="4" t="s">
        <v>10</v>
      </c>
      <c r="E7" s="3">
        <v>32</v>
      </c>
      <c r="F7" s="3">
        <v>10.62</v>
      </c>
      <c r="G7" s="5">
        <f t="shared" si="0"/>
        <v>5.64390342</v>
      </c>
      <c r="H7" s="5">
        <f t="shared" si="1"/>
        <v>180.60490944</v>
      </c>
      <c r="I7" s="4" t="s">
        <v>11</v>
      </c>
      <c r="J7" s="4" t="s">
        <v>12</v>
      </c>
    </row>
    <row r="8" spans="1:10" x14ac:dyDescent="0.2">
      <c r="A8" s="3">
        <v>6</v>
      </c>
      <c r="B8" s="4" t="s">
        <v>13</v>
      </c>
      <c r="C8" s="4" t="s">
        <v>14</v>
      </c>
      <c r="D8" s="4" t="s">
        <v>10</v>
      </c>
      <c r="E8" s="3">
        <v>4</v>
      </c>
      <c r="F8" s="3">
        <v>10.62</v>
      </c>
      <c r="G8" s="5">
        <f t="shared" si="0"/>
        <v>5.64390342</v>
      </c>
      <c r="H8" s="5">
        <f t="shared" si="1"/>
        <v>22.57561368</v>
      </c>
      <c r="I8" s="4" t="s">
        <v>11</v>
      </c>
      <c r="J8" s="4" t="s">
        <v>12</v>
      </c>
    </row>
    <row r="9" spans="1:10" x14ac:dyDescent="0.2">
      <c r="A9" s="3">
        <v>7</v>
      </c>
      <c r="B9" s="4" t="s">
        <v>8</v>
      </c>
      <c r="C9" s="4" t="s">
        <v>9</v>
      </c>
      <c r="D9" s="4" t="s">
        <v>10</v>
      </c>
      <c r="E9" s="3">
        <v>39</v>
      </c>
      <c r="F9" s="3">
        <v>26.54</v>
      </c>
      <c r="G9" s="5">
        <f t="shared" si="0"/>
        <v>14.104444140000002</v>
      </c>
      <c r="H9" s="5">
        <f t="shared" si="1"/>
        <v>550.0733214600001</v>
      </c>
      <c r="I9" s="4" t="s">
        <v>11</v>
      </c>
      <c r="J9" s="4" t="s">
        <v>12</v>
      </c>
    </row>
    <row r="10" spans="1:10" x14ac:dyDescent="0.2">
      <c r="A10" s="3">
        <v>8</v>
      </c>
      <c r="B10" s="4" t="s">
        <v>13</v>
      </c>
      <c r="C10" s="4" t="s">
        <v>14</v>
      </c>
      <c r="D10" s="4" t="s">
        <v>10</v>
      </c>
      <c r="E10" s="3">
        <v>4</v>
      </c>
      <c r="F10" s="3">
        <v>10.62</v>
      </c>
      <c r="G10" s="5">
        <f t="shared" si="0"/>
        <v>5.64390342</v>
      </c>
      <c r="H10" s="5">
        <f t="shared" si="1"/>
        <v>22.57561368</v>
      </c>
      <c r="I10" s="4" t="s">
        <v>11</v>
      </c>
      <c r="J10" s="4" t="s">
        <v>12</v>
      </c>
    </row>
    <row r="11" spans="1:10" x14ac:dyDescent="0.2">
      <c r="A11" s="3"/>
      <c r="B11" s="4" t="s">
        <v>15</v>
      </c>
      <c r="C11" s="3"/>
      <c r="D11" s="3"/>
      <c r="E11" s="3">
        <v>223</v>
      </c>
      <c r="F11" s="3"/>
      <c r="G11" s="5"/>
      <c r="H11" s="5">
        <f>SUM(H3:H10)</f>
        <v>2806.8694144200003</v>
      </c>
      <c r="I11" s="3"/>
      <c r="J1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FFE8-7B4F-BA44-BD6A-4A43723BAFE8}">
  <dimension ref="A1:J16"/>
  <sheetViews>
    <sheetView workbookViewId="0">
      <selection activeCell="G3" sqref="G3:G15"/>
    </sheetView>
  </sheetViews>
  <sheetFormatPr baseColWidth="10" defaultColWidth="8.83203125" defaultRowHeight="16" x14ac:dyDescent="0.2"/>
  <cols>
    <col min="1" max="1" width="10.1640625" style="2" bestFit="1" customWidth="1"/>
    <col min="2" max="2" width="21.83203125" style="2" bestFit="1" customWidth="1"/>
    <col min="3" max="3" width="27" style="2" bestFit="1" customWidth="1"/>
    <col min="4" max="4" width="14" style="2" bestFit="1" customWidth="1"/>
    <col min="5" max="5" width="8" style="2" bestFit="1" customWidth="1"/>
    <col min="6" max="6" width="16.6640625" style="2" bestFit="1" customWidth="1"/>
    <col min="7" max="7" width="16.6640625" style="2" customWidth="1"/>
    <col min="8" max="8" width="15.6640625" style="2" bestFit="1" customWidth="1"/>
    <col min="9" max="10" width="13.33203125" style="2" bestFit="1" customWidth="1"/>
    <col min="11" max="16384" width="8.83203125" style="2"/>
  </cols>
  <sheetData>
    <row r="1" spans="1:10" x14ac:dyDescent="0.2">
      <c r="A1" s="3"/>
      <c r="B1" s="3" t="s">
        <v>42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5" t="s">
        <v>50</v>
      </c>
      <c r="G2" s="5" t="s">
        <v>51</v>
      </c>
      <c r="H2" s="3" t="s">
        <v>5</v>
      </c>
      <c r="I2" s="4" t="s">
        <v>6</v>
      </c>
      <c r="J2" s="4" t="s">
        <v>7</v>
      </c>
    </row>
    <row r="3" spans="1:10" x14ac:dyDescent="0.2">
      <c r="A3" s="3">
        <v>1</v>
      </c>
      <c r="B3" s="4" t="s">
        <v>16</v>
      </c>
      <c r="C3" s="4" t="s">
        <v>17</v>
      </c>
      <c r="D3" s="4" t="s">
        <v>10</v>
      </c>
      <c r="E3" s="3">
        <v>33</v>
      </c>
      <c r="F3" s="3">
        <v>10.62</v>
      </c>
      <c r="G3" s="5">
        <f>F3*0.9*0.9*0.9*0.9*0.9*0.9</f>
        <v>5.64390342</v>
      </c>
      <c r="H3" s="5">
        <f>E3*G3</f>
        <v>186.24881285999999</v>
      </c>
      <c r="I3" s="4" t="s">
        <v>11</v>
      </c>
      <c r="J3" s="4" t="s">
        <v>18</v>
      </c>
    </row>
    <row r="4" spans="1:10" x14ac:dyDescent="0.2">
      <c r="A4" s="3">
        <v>2</v>
      </c>
      <c r="B4" s="4" t="s">
        <v>19</v>
      </c>
      <c r="C4" s="4" t="s">
        <v>20</v>
      </c>
      <c r="D4" s="4" t="s">
        <v>10</v>
      </c>
      <c r="E4" s="3">
        <v>31</v>
      </c>
      <c r="F4" s="3">
        <v>10.49</v>
      </c>
      <c r="G4" s="5">
        <f t="shared" ref="G4:G15" si="0">F4*0.9*0.9*0.9*0.9*0.9*0.9</f>
        <v>5.5748160900000006</v>
      </c>
      <c r="H4" s="5">
        <f t="shared" ref="H4:H15" si="1">E4*G4</f>
        <v>172.81929879</v>
      </c>
      <c r="I4" s="4" t="s">
        <v>11</v>
      </c>
      <c r="J4" s="4" t="s">
        <v>18</v>
      </c>
    </row>
    <row r="5" spans="1:10" x14ac:dyDescent="0.2">
      <c r="A5" s="3">
        <v>3</v>
      </c>
      <c r="B5" s="4" t="s">
        <v>21</v>
      </c>
      <c r="C5" s="4" t="s">
        <v>22</v>
      </c>
      <c r="D5" s="4" t="s">
        <v>10</v>
      </c>
      <c r="E5" s="3">
        <v>27</v>
      </c>
      <c r="F5" s="3">
        <v>15.93</v>
      </c>
      <c r="G5" s="5">
        <f t="shared" si="0"/>
        <v>8.4658551300000013</v>
      </c>
      <c r="H5" s="5">
        <f t="shared" si="1"/>
        <v>228.57808851000004</v>
      </c>
      <c r="I5" s="4" t="s">
        <v>11</v>
      </c>
      <c r="J5" s="4" t="s">
        <v>18</v>
      </c>
    </row>
    <row r="6" spans="1:10" x14ac:dyDescent="0.2">
      <c r="A6" s="3">
        <v>4</v>
      </c>
      <c r="B6" s="4" t="s">
        <v>23</v>
      </c>
      <c r="C6" s="4" t="s">
        <v>24</v>
      </c>
      <c r="D6" s="4" t="s">
        <v>10</v>
      </c>
      <c r="E6" s="3">
        <v>11</v>
      </c>
      <c r="F6" s="3">
        <v>26.54</v>
      </c>
      <c r="G6" s="5">
        <f t="shared" si="0"/>
        <v>14.104444140000002</v>
      </c>
      <c r="H6" s="5">
        <f>E6*G6</f>
        <v>155.14888554000001</v>
      </c>
      <c r="I6" s="4" t="s">
        <v>11</v>
      </c>
      <c r="J6" s="4" t="s">
        <v>18</v>
      </c>
    </row>
    <row r="7" spans="1:10" x14ac:dyDescent="0.2">
      <c r="A7" s="3">
        <v>5</v>
      </c>
      <c r="B7" s="4" t="s">
        <v>23</v>
      </c>
      <c r="C7" s="4" t="s">
        <v>24</v>
      </c>
      <c r="D7" s="4" t="s">
        <v>10</v>
      </c>
      <c r="E7" s="3">
        <v>21</v>
      </c>
      <c r="F7" s="3">
        <v>26.54</v>
      </c>
      <c r="G7" s="5">
        <f t="shared" si="0"/>
        <v>14.104444140000002</v>
      </c>
      <c r="H7" s="5">
        <f t="shared" si="1"/>
        <v>296.19332694000002</v>
      </c>
      <c r="I7" s="4" t="s">
        <v>11</v>
      </c>
      <c r="J7" s="4" t="s">
        <v>18</v>
      </c>
    </row>
    <row r="8" spans="1:10" x14ac:dyDescent="0.2">
      <c r="A8" s="3">
        <v>6</v>
      </c>
      <c r="B8" s="4" t="s">
        <v>21</v>
      </c>
      <c r="C8" s="4" t="s">
        <v>22</v>
      </c>
      <c r="D8" s="4" t="s">
        <v>10</v>
      </c>
      <c r="E8" s="3">
        <v>46</v>
      </c>
      <c r="F8" s="3">
        <v>15.93</v>
      </c>
      <c r="G8" s="5">
        <f t="shared" si="0"/>
        <v>8.4658551300000013</v>
      </c>
      <c r="H8" s="5">
        <f t="shared" si="1"/>
        <v>389.42933598000008</v>
      </c>
      <c r="I8" s="4" t="s">
        <v>11</v>
      </c>
      <c r="J8" s="4" t="s">
        <v>18</v>
      </c>
    </row>
    <row r="9" spans="1:10" x14ac:dyDescent="0.2">
      <c r="A9" s="3">
        <v>7</v>
      </c>
      <c r="B9" s="4" t="s">
        <v>16</v>
      </c>
      <c r="C9" s="4" t="s">
        <v>17</v>
      </c>
      <c r="D9" s="4" t="s">
        <v>10</v>
      </c>
      <c r="E9" s="3">
        <v>6</v>
      </c>
      <c r="F9" s="3">
        <v>10.62</v>
      </c>
      <c r="G9" s="5">
        <f t="shared" si="0"/>
        <v>5.64390342</v>
      </c>
      <c r="H9" s="5">
        <f t="shared" si="1"/>
        <v>33.863420519999998</v>
      </c>
      <c r="I9" s="4" t="s">
        <v>11</v>
      </c>
      <c r="J9" s="4" t="s">
        <v>18</v>
      </c>
    </row>
    <row r="10" spans="1:10" x14ac:dyDescent="0.2">
      <c r="A10" s="3">
        <v>8</v>
      </c>
      <c r="B10" s="4" t="s">
        <v>25</v>
      </c>
      <c r="C10" s="4" t="s">
        <v>26</v>
      </c>
      <c r="D10" s="4" t="s">
        <v>10</v>
      </c>
      <c r="E10" s="3">
        <v>14</v>
      </c>
      <c r="F10" s="3">
        <v>32.53</v>
      </c>
      <c r="G10" s="5">
        <f t="shared" si="0"/>
        <v>17.287775730000003</v>
      </c>
      <c r="H10" s="5">
        <f t="shared" si="1"/>
        <v>242.02886022000004</v>
      </c>
      <c r="I10" s="4" t="s">
        <v>11</v>
      </c>
      <c r="J10" s="4" t="s">
        <v>18</v>
      </c>
    </row>
    <row r="11" spans="1:10" x14ac:dyDescent="0.2">
      <c r="A11" s="3">
        <v>9</v>
      </c>
      <c r="B11" s="4" t="s">
        <v>16</v>
      </c>
      <c r="C11" s="4" t="s">
        <v>17</v>
      </c>
      <c r="D11" s="4" t="s">
        <v>10</v>
      </c>
      <c r="E11" s="3">
        <v>17</v>
      </c>
      <c r="F11" s="3">
        <v>10.62</v>
      </c>
      <c r="G11" s="5">
        <f t="shared" si="0"/>
        <v>5.64390342</v>
      </c>
      <c r="H11" s="5">
        <f t="shared" si="1"/>
        <v>95.946358140000001</v>
      </c>
      <c r="I11" s="4" t="s">
        <v>11</v>
      </c>
      <c r="J11" s="4" t="s">
        <v>18</v>
      </c>
    </row>
    <row r="12" spans="1:10" x14ac:dyDescent="0.2">
      <c r="A12" s="3">
        <v>10</v>
      </c>
      <c r="B12" s="4" t="s">
        <v>27</v>
      </c>
      <c r="C12" s="4" t="s">
        <v>28</v>
      </c>
      <c r="D12" s="4" t="s">
        <v>10</v>
      </c>
      <c r="E12" s="3">
        <v>1</v>
      </c>
      <c r="F12" s="3">
        <v>5.31</v>
      </c>
      <c r="G12" s="5">
        <f t="shared" si="0"/>
        <v>2.82195171</v>
      </c>
      <c r="H12" s="5">
        <f t="shared" si="1"/>
        <v>2.82195171</v>
      </c>
      <c r="I12" s="4" t="s">
        <v>11</v>
      </c>
      <c r="J12" s="4" t="s">
        <v>18</v>
      </c>
    </row>
    <row r="13" spans="1:10" x14ac:dyDescent="0.2">
      <c r="A13" s="3">
        <v>11</v>
      </c>
      <c r="B13" s="4" t="s">
        <v>16</v>
      </c>
      <c r="C13" s="4" t="s">
        <v>17</v>
      </c>
      <c r="D13" s="4" t="s">
        <v>10</v>
      </c>
      <c r="E13" s="3">
        <v>9</v>
      </c>
      <c r="F13" s="3">
        <v>10.62</v>
      </c>
      <c r="G13" s="5">
        <f t="shared" si="0"/>
        <v>5.64390342</v>
      </c>
      <c r="H13" s="5">
        <f t="shared" si="1"/>
        <v>50.795130780000001</v>
      </c>
      <c r="I13" s="4" t="s">
        <v>11</v>
      </c>
      <c r="J13" s="4" t="s">
        <v>18</v>
      </c>
    </row>
    <row r="14" spans="1:10" x14ac:dyDescent="0.2">
      <c r="A14" s="3">
        <v>12</v>
      </c>
      <c r="B14" s="4" t="s">
        <v>25</v>
      </c>
      <c r="C14" s="4" t="s">
        <v>26</v>
      </c>
      <c r="D14" s="4" t="s">
        <v>10</v>
      </c>
      <c r="E14" s="3">
        <v>3</v>
      </c>
      <c r="F14" s="3">
        <v>32.53</v>
      </c>
      <c r="G14" s="5">
        <f t="shared" si="0"/>
        <v>17.287775730000003</v>
      </c>
      <c r="H14" s="5">
        <f t="shared" si="1"/>
        <v>51.863327190000007</v>
      </c>
      <c r="I14" s="4" t="s">
        <v>11</v>
      </c>
      <c r="J14" s="4" t="s">
        <v>18</v>
      </c>
    </row>
    <row r="15" spans="1:10" x14ac:dyDescent="0.2">
      <c r="A15" s="3">
        <v>13</v>
      </c>
      <c r="B15" s="4" t="s">
        <v>25</v>
      </c>
      <c r="C15" s="4" t="s">
        <v>26</v>
      </c>
      <c r="D15" s="4" t="s">
        <v>10</v>
      </c>
      <c r="E15" s="3">
        <v>9</v>
      </c>
      <c r="F15" s="3">
        <v>32.53</v>
      </c>
      <c r="G15" s="5">
        <f t="shared" si="0"/>
        <v>17.287775730000003</v>
      </c>
      <c r="H15" s="5">
        <f t="shared" si="1"/>
        <v>155.58998157000002</v>
      </c>
      <c r="I15" s="4" t="s">
        <v>11</v>
      </c>
      <c r="J15" s="4" t="s">
        <v>18</v>
      </c>
    </row>
    <row r="16" spans="1:10" x14ac:dyDescent="0.2">
      <c r="A16" s="3"/>
      <c r="B16" s="4" t="s">
        <v>15</v>
      </c>
      <c r="C16" s="3"/>
      <c r="D16" s="3"/>
      <c r="E16" s="3">
        <v>228</v>
      </c>
      <c r="F16" s="3"/>
      <c r="G16" s="3"/>
      <c r="H16" s="5">
        <f>SUM(H3:H15)</f>
        <v>2061.3267787500004</v>
      </c>
      <c r="I16" s="3"/>
      <c r="J1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9916-1700-0742-AE6A-0831932A8B41}">
  <dimension ref="A1:J8"/>
  <sheetViews>
    <sheetView workbookViewId="0">
      <selection activeCell="G3" sqref="G3:G7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3"/>
      <c r="B1" s="3" t="s">
        <v>43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5" t="s">
        <v>50</v>
      </c>
      <c r="G2" s="5" t="s">
        <v>51</v>
      </c>
      <c r="H2" s="3" t="s">
        <v>5</v>
      </c>
      <c r="I2" s="4" t="s">
        <v>6</v>
      </c>
      <c r="J2" s="4" t="s">
        <v>7</v>
      </c>
    </row>
    <row r="3" spans="1:10" x14ac:dyDescent="0.2">
      <c r="A3" s="3">
        <v>1</v>
      </c>
      <c r="B3" s="4" t="s">
        <v>29</v>
      </c>
      <c r="C3" s="4" t="s">
        <v>30</v>
      </c>
      <c r="D3" s="4" t="s">
        <v>10</v>
      </c>
      <c r="E3" s="3">
        <v>22</v>
      </c>
      <c r="F3" s="3">
        <v>10.62</v>
      </c>
      <c r="G3" s="5">
        <f>F3*0.9*0.9*0.9*0.9*0.9*0.9</f>
        <v>5.64390342</v>
      </c>
      <c r="H3" s="5">
        <f>E3*G3</f>
        <v>124.16587524000001</v>
      </c>
      <c r="I3" s="4" t="s">
        <v>11</v>
      </c>
      <c r="J3" s="4" t="s">
        <v>12</v>
      </c>
    </row>
    <row r="4" spans="1:10" x14ac:dyDescent="0.2">
      <c r="A4" s="3">
        <v>2</v>
      </c>
      <c r="B4" s="4" t="s">
        <v>31</v>
      </c>
      <c r="C4" s="4" t="s">
        <v>32</v>
      </c>
      <c r="D4" s="4" t="s">
        <v>10</v>
      </c>
      <c r="E4" s="3">
        <v>13</v>
      </c>
      <c r="F4" s="3">
        <v>19.91</v>
      </c>
      <c r="G4" s="5">
        <f t="shared" ref="G4:G7" si="0">F4*0.9*0.9*0.9*0.9*0.9*0.9</f>
        <v>10.580990310000002</v>
      </c>
      <c r="H4" s="5">
        <f t="shared" ref="H4:H7" si="1">E4*G4</f>
        <v>137.55287403000003</v>
      </c>
      <c r="I4" s="4" t="s">
        <v>11</v>
      </c>
      <c r="J4" s="4" t="s">
        <v>12</v>
      </c>
    </row>
    <row r="5" spans="1:10" x14ac:dyDescent="0.2">
      <c r="A5" s="3">
        <v>3</v>
      </c>
      <c r="B5" s="4" t="s">
        <v>33</v>
      </c>
      <c r="C5" s="4" t="s">
        <v>34</v>
      </c>
      <c r="D5" s="4" t="s">
        <v>10</v>
      </c>
      <c r="E5" s="3">
        <v>33</v>
      </c>
      <c r="F5" s="3">
        <v>21.24</v>
      </c>
      <c r="G5" s="5">
        <f t="shared" si="0"/>
        <v>11.28780684</v>
      </c>
      <c r="H5" s="5">
        <f t="shared" si="1"/>
        <v>372.49762571999997</v>
      </c>
      <c r="I5" s="4" t="s">
        <v>11</v>
      </c>
      <c r="J5" s="4" t="s">
        <v>12</v>
      </c>
    </row>
    <row r="6" spans="1:10" x14ac:dyDescent="0.2">
      <c r="A6" s="3">
        <v>4</v>
      </c>
      <c r="B6" s="4" t="s">
        <v>33</v>
      </c>
      <c r="C6" s="4" t="s">
        <v>34</v>
      </c>
      <c r="D6" s="4" t="s">
        <v>10</v>
      </c>
      <c r="E6" s="3">
        <v>29</v>
      </c>
      <c r="F6" s="3">
        <v>21.24</v>
      </c>
      <c r="G6" s="5">
        <f t="shared" si="0"/>
        <v>11.28780684</v>
      </c>
      <c r="H6" s="5">
        <f t="shared" si="1"/>
        <v>327.34639836000002</v>
      </c>
      <c r="I6" s="4" t="s">
        <v>11</v>
      </c>
      <c r="J6" s="4" t="s">
        <v>12</v>
      </c>
    </row>
    <row r="7" spans="1:10" x14ac:dyDescent="0.2">
      <c r="A7" s="3">
        <v>5</v>
      </c>
      <c r="B7" s="4" t="s">
        <v>31</v>
      </c>
      <c r="C7" s="4" t="s">
        <v>32</v>
      </c>
      <c r="D7" s="4" t="s">
        <v>10</v>
      </c>
      <c r="E7" s="3">
        <v>19</v>
      </c>
      <c r="F7" s="3">
        <v>19.91</v>
      </c>
      <c r="G7" s="5">
        <f t="shared" si="0"/>
        <v>10.580990310000002</v>
      </c>
      <c r="H7" s="5">
        <f t="shared" si="1"/>
        <v>201.03881589000005</v>
      </c>
      <c r="I7" s="4" t="s">
        <v>11</v>
      </c>
      <c r="J7" s="4" t="s">
        <v>12</v>
      </c>
    </row>
    <row r="8" spans="1:10" x14ac:dyDescent="0.2">
      <c r="A8" s="3"/>
      <c r="B8" s="4" t="s">
        <v>15</v>
      </c>
      <c r="C8" s="3"/>
      <c r="D8" s="3"/>
      <c r="E8" s="3">
        <v>116</v>
      </c>
      <c r="F8" s="3"/>
      <c r="G8" s="5"/>
      <c r="H8" s="5">
        <f>SUM(H3:H7)</f>
        <v>1162.6015892400001</v>
      </c>
      <c r="I8" s="3"/>
      <c r="J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F839-377E-FC4B-870B-43B897C24FB3}">
  <dimension ref="A1:I6"/>
  <sheetViews>
    <sheetView workbookViewId="0">
      <selection activeCell="G3" sqref="G3:G5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9" width="12.5" style="2" bestFit="1" customWidth="1"/>
    <col min="10" max="16384" width="8.83203125" style="2"/>
  </cols>
  <sheetData>
    <row r="1" spans="1:9" x14ac:dyDescent="0.2">
      <c r="A1" s="3"/>
      <c r="B1" s="3" t="s">
        <v>44</v>
      </c>
      <c r="C1" s="3"/>
      <c r="D1" s="3"/>
      <c r="E1" s="3"/>
      <c r="F1" s="3"/>
      <c r="G1" s="3"/>
      <c r="H1" s="3"/>
      <c r="I1" s="3"/>
    </row>
    <row r="2" spans="1:9" x14ac:dyDescent="0.2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5" t="s">
        <v>50</v>
      </c>
      <c r="G2" s="5" t="s">
        <v>51</v>
      </c>
      <c r="H2" s="3" t="s">
        <v>5</v>
      </c>
      <c r="I2" s="4" t="s">
        <v>6</v>
      </c>
    </row>
    <row r="3" spans="1:9" x14ac:dyDescent="0.2">
      <c r="A3" s="3">
        <v>1</v>
      </c>
      <c r="B3" s="4" t="s">
        <v>35</v>
      </c>
      <c r="C3" s="4" t="s">
        <v>36</v>
      </c>
      <c r="D3" s="4" t="s">
        <v>10</v>
      </c>
      <c r="E3" s="3">
        <v>175</v>
      </c>
      <c r="F3" s="3">
        <v>21.24</v>
      </c>
      <c r="G3" s="5">
        <f>F3*0.9*0.9*0.9*0.9*0.9*0.9</f>
        <v>11.28780684</v>
      </c>
      <c r="H3" s="5">
        <f>E3*G3</f>
        <v>1975.3661970000001</v>
      </c>
      <c r="I3" s="4" t="s">
        <v>11</v>
      </c>
    </row>
    <row r="4" spans="1:9" x14ac:dyDescent="0.2">
      <c r="A4" s="3">
        <v>2</v>
      </c>
      <c r="B4" s="4" t="s">
        <v>37</v>
      </c>
      <c r="C4" s="4" t="s">
        <v>38</v>
      </c>
      <c r="D4" s="4" t="s">
        <v>10</v>
      </c>
      <c r="E4" s="3">
        <v>128</v>
      </c>
      <c r="F4" s="3">
        <v>15.93</v>
      </c>
      <c r="G4" s="5">
        <f t="shared" ref="G4:G5" si="0">F4*0.9*0.9*0.9*0.9*0.9*0.9</f>
        <v>8.4658551300000013</v>
      </c>
      <c r="H4" s="5">
        <f t="shared" ref="H4:H5" si="1">E4*G4</f>
        <v>1083.6294566400002</v>
      </c>
      <c r="I4" s="4" t="s">
        <v>11</v>
      </c>
    </row>
    <row r="5" spans="1:9" x14ac:dyDescent="0.2">
      <c r="A5" s="3">
        <v>3</v>
      </c>
      <c r="B5" s="4" t="s">
        <v>39</v>
      </c>
      <c r="C5" s="4" t="s">
        <v>40</v>
      </c>
      <c r="D5" s="4" t="s">
        <v>10</v>
      </c>
      <c r="E5" s="3">
        <v>2</v>
      </c>
      <c r="F5" s="3">
        <v>5.31</v>
      </c>
      <c r="G5" s="5">
        <f t="shared" si="0"/>
        <v>2.82195171</v>
      </c>
      <c r="H5" s="5">
        <f t="shared" si="1"/>
        <v>5.64390342</v>
      </c>
      <c r="I5" s="4" t="s">
        <v>11</v>
      </c>
    </row>
    <row r="6" spans="1:9" x14ac:dyDescent="0.2">
      <c r="A6" s="3"/>
      <c r="B6" s="4" t="s">
        <v>15</v>
      </c>
      <c r="C6" s="3"/>
      <c r="D6" s="3"/>
      <c r="E6" s="3">
        <v>305</v>
      </c>
      <c r="F6" s="3"/>
      <c r="G6" s="3"/>
      <c r="H6" s="5">
        <f>SUM(H3:H5)</f>
        <v>3064.6395570600002</v>
      </c>
      <c r="I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190C-6428-3642-B1DF-66B58036E7D0}">
  <dimension ref="A1:D15"/>
  <sheetViews>
    <sheetView workbookViewId="0">
      <selection activeCell="C14" sqref="C14:C15"/>
    </sheetView>
  </sheetViews>
  <sheetFormatPr baseColWidth="10" defaultRowHeight="16" x14ac:dyDescent="0.2"/>
  <cols>
    <col min="1" max="1" width="27.5" bestFit="1" customWidth="1"/>
    <col min="3" max="3" width="10.83203125" style="1"/>
    <col min="4" max="4" width="10.83203125" style="2"/>
  </cols>
  <sheetData>
    <row r="1" spans="1:3" x14ac:dyDescent="0.2">
      <c r="A1" s="3"/>
      <c r="B1" s="3" t="s">
        <v>4</v>
      </c>
      <c r="C1" s="5" t="s">
        <v>5</v>
      </c>
    </row>
    <row r="2" spans="1:3" x14ac:dyDescent="0.2">
      <c r="A2" s="3" t="s">
        <v>45</v>
      </c>
      <c r="B2" s="3">
        <f>'keds '!E11</f>
        <v>223</v>
      </c>
      <c r="C2" s="5">
        <f>'keds '!H11</f>
        <v>2806.8694144200003</v>
      </c>
    </row>
    <row r="3" spans="1:3" x14ac:dyDescent="0.2">
      <c r="A3" s="3" t="s">
        <v>46</v>
      </c>
      <c r="B3" s="3">
        <f>'pepe jeans'!E16</f>
        <v>228</v>
      </c>
      <c r="C3" s="5">
        <f>'pepe jeans'!H16</f>
        <v>2061.3267787500004</v>
      </c>
    </row>
    <row r="4" spans="1:3" x14ac:dyDescent="0.2">
      <c r="A4" s="3" t="s">
        <v>47</v>
      </c>
      <c r="B4" s="3">
        <f>sperry!E8</f>
        <v>116</v>
      </c>
      <c r="C4" s="5">
        <f>sperry!H8</f>
        <v>1162.6015892400001</v>
      </c>
    </row>
    <row r="5" spans="1:3" x14ac:dyDescent="0.2">
      <c r="A5" s="3" t="s">
        <v>48</v>
      </c>
      <c r="B5" s="3">
        <f>vans!E6</f>
        <v>305</v>
      </c>
      <c r="C5" s="5">
        <f>vans!H6</f>
        <v>3064.6395570600002</v>
      </c>
    </row>
    <row r="6" spans="1:3" x14ac:dyDescent="0.2">
      <c r="A6" s="3"/>
      <c r="B6" s="3"/>
      <c r="C6" s="5"/>
    </row>
    <row r="7" spans="1:3" x14ac:dyDescent="0.2">
      <c r="A7" s="3" t="s">
        <v>49</v>
      </c>
      <c r="B7" s="3">
        <f>SUM(B2:B6)</f>
        <v>872</v>
      </c>
      <c r="C7" s="5">
        <f t="shared" ref="C7" si="0">SUM(C2:C6)</f>
        <v>9095.4373394700015</v>
      </c>
    </row>
    <row r="9" spans="1:3" x14ac:dyDescent="0.2">
      <c r="A9" t="s">
        <v>52</v>
      </c>
      <c r="C9" s="1">
        <v>17114.669999999998</v>
      </c>
    </row>
    <row r="10" spans="1:3" x14ac:dyDescent="0.2">
      <c r="C10" s="1">
        <f>C9*0.9</f>
        <v>15403.203</v>
      </c>
    </row>
    <row r="11" spans="1:3" x14ac:dyDescent="0.2">
      <c r="C11" s="1">
        <f t="shared" ref="C11:C15" si="1">C10*0.9</f>
        <v>13862.8827</v>
      </c>
    </row>
    <row r="12" spans="1:3" x14ac:dyDescent="0.2">
      <c r="C12" s="1">
        <f t="shared" si="1"/>
        <v>12476.594430000001</v>
      </c>
    </row>
    <row r="13" spans="1:3" x14ac:dyDescent="0.2">
      <c r="C13" s="1">
        <f t="shared" si="1"/>
        <v>11228.934987000001</v>
      </c>
    </row>
    <row r="14" spans="1:3" x14ac:dyDescent="0.2">
      <c r="C14" s="1">
        <f t="shared" si="1"/>
        <v>10106.041488300001</v>
      </c>
    </row>
    <row r="15" spans="1:3" x14ac:dyDescent="0.2">
      <c r="C15" s="1">
        <f t="shared" si="1"/>
        <v>9095.4373394700015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keds </vt:lpstr>
      <vt:lpstr>pepe jeans</vt:lpstr>
      <vt:lpstr>sperry</vt:lpstr>
      <vt:lpstr>vans</vt:lpstr>
      <vt:lpstr>Outlet skladište uzorci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2026-01-14T13:27:18Z</cp:lastPrinted>
  <dcterms:created xsi:type="dcterms:W3CDTF">2025-06-12T15:47:28Z</dcterms:created>
  <dcterms:modified xsi:type="dcterms:W3CDTF">2026-01-28T19:50:01Z</dcterms:modified>
</cp:coreProperties>
</file>